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ilanço" sheetId="1" r:id="rId1"/>
    <sheet name="Dipnotlar" sheetId="2" r:id="rId2"/>
  </sheets>
  <definedNames/>
  <calcPr fullCalcOnLoad="1"/>
</workbook>
</file>

<file path=xl/sharedStrings.xml><?xml version="1.0" encoding="utf-8"?>
<sst xmlns="http://schemas.openxmlformats.org/spreadsheetml/2006/main" count="71" uniqueCount="70">
  <si>
    <t>I- DÖNEN VARLIKLAR</t>
  </si>
  <si>
    <t xml:space="preserve">  A-HAZIR DEĞERLER</t>
  </si>
  <si>
    <t xml:space="preserve">    1-KASA</t>
  </si>
  <si>
    <t xml:space="preserve">    3-BANKALAR</t>
  </si>
  <si>
    <t xml:space="preserve">  C-TİCARİ ALACAKLAR</t>
  </si>
  <si>
    <t xml:space="preserve">    1-ALICILAR</t>
  </si>
  <si>
    <t xml:space="preserve">    2-ALACAK SENETLERİ</t>
  </si>
  <si>
    <t xml:space="preserve">  D-DİĞER ALACAKLAR</t>
  </si>
  <si>
    <t xml:space="preserve">    4-PERSONELDEN ALACAKLAR</t>
  </si>
  <si>
    <t xml:space="preserve">    5-DİĞER ÇEŞİTLİ ALACAKLAR</t>
  </si>
  <si>
    <t xml:space="preserve">  G-GELECEK AYLARA AİT GİDERLER VE GELİR TAHAKKUKLARI</t>
  </si>
  <si>
    <t xml:space="preserve">    1-GELECEK AYLARA AİT GİDERLER</t>
  </si>
  <si>
    <t xml:space="preserve">  H-DİĞER DÖNEN VARLIKLAR</t>
  </si>
  <si>
    <t xml:space="preserve">    4-PEŞİN ÖDENEN VERGİLER VE FONLAR</t>
  </si>
  <si>
    <t>II- DURAN VARLIKLAR</t>
  </si>
  <si>
    <t xml:space="preserve">  D-MADDİ DURAN VARLIKLAR</t>
  </si>
  <si>
    <t xml:space="preserve">    6-DEMİRBAŞLAR</t>
  </si>
  <si>
    <t xml:space="preserve">    8-BİRİKMİŞ AMORTİSMANLAR (-)</t>
  </si>
  <si>
    <t>I- KISA VADELİ YABANCI KAYNAKLAR</t>
  </si>
  <si>
    <t xml:space="preserve">  B-TİCARİ BORÇLAR</t>
  </si>
  <si>
    <t xml:space="preserve">    1-SATICILAR</t>
  </si>
  <si>
    <t xml:space="preserve">  C-DİĞER BORÇLAR</t>
  </si>
  <si>
    <t xml:space="preserve">    4-PERSONELE BORÇLAR</t>
  </si>
  <si>
    <t xml:space="preserve">    5-DİĞER ÇEŞİTLİ BORÇLAR</t>
  </si>
  <si>
    <t xml:space="preserve">  D-ALINAN AVANSLAR</t>
  </si>
  <si>
    <t xml:space="preserve">    1-ALINAN SİPARİŞ AVANSLARI</t>
  </si>
  <si>
    <t xml:space="preserve">  F-ÖDENECEK VERGİ VE DİĞER YÜKÜMLÜLÜKLER</t>
  </si>
  <si>
    <t xml:space="preserve">    1-ÖDENECEK VERGİ VE FONLAR</t>
  </si>
  <si>
    <t xml:space="preserve">    2-ÖDENECEK SOSYAL GÜVENLİK KESİNTİLERİ</t>
  </si>
  <si>
    <t xml:space="preserve">  G-BORÇ VE GİDER KARŞILIKLARI</t>
  </si>
  <si>
    <t xml:space="preserve">    1-DÖNEM KARI VERGİ VE DİĞER YASAL YÜKÜMLÜLÜK KARŞILIKLARI</t>
  </si>
  <si>
    <t xml:space="preserve">    2-DÖNEM KARININ PEŞİN ÖDENEN VERGİ VE DİĞER YÜKÜMLÜLÜKLERİ (-)</t>
  </si>
  <si>
    <t xml:space="preserve">    1-ORTAKLARA BORÇLAR</t>
  </si>
  <si>
    <t>III- ÖZ KAYNAKLAR</t>
  </si>
  <si>
    <t xml:space="preserve">  A-ÖDENMİŞ SERMAYE</t>
  </si>
  <si>
    <t xml:space="preserve">    1-SERMAYE</t>
  </si>
  <si>
    <t xml:space="preserve">    1-GEÇMİŞ YILLAR KARLARI</t>
  </si>
  <si>
    <t xml:space="preserve">  F-DÖNEM NET KARI (ZARARI)</t>
  </si>
  <si>
    <t xml:space="preserve">    1-DÖNEM NET KARI</t>
  </si>
  <si>
    <t>AKTİF (VARLIKLAR) TOPLAMI</t>
  </si>
  <si>
    <t>PASİF (KAYNAKLAR) TOPLAMI</t>
  </si>
  <si>
    <t xml:space="preserve">    5-DİİĞER HAZIR DEĞERLER</t>
  </si>
  <si>
    <t xml:space="preserve">    7-ŞÜPHELİ TİCARİ ALACAKLAR</t>
  </si>
  <si>
    <t xml:space="preserve">    8-ŞÜPHELİ TİCARİ ALACAKLAR KARŞILIĞI (-)</t>
  </si>
  <si>
    <t xml:space="preserve">  E-STOKLAR</t>
  </si>
  <si>
    <t xml:space="preserve">    7-VERİLEN SİPARİŞ AVANSLARI</t>
  </si>
  <si>
    <t xml:space="preserve">    2-YER ALTI VE YERÜSTÜ DÜZENLERİ</t>
  </si>
  <si>
    <t xml:space="preserve">    3-BİNALAR</t>
  </si>
  <si>
    <t xml:space="preserve">    4-TESİS MAKİNA VE CİHAZLAR</t>
  </si>
  <si>
    <t xml:space="preserve">    4-ALINAN DEPOZİTO VE TEMİNATLAR</t>
  </si>
  <si>
    <t xml:space="preserve">  B-SERMAYE YEDEKLERİ</t>
  </si>
  <si>
    <t xml:space="preserve">    8-DİĞER SERMAYE YEDEKLERİ</t>
  </si>
  <si>
    <t xml:space="preserve">  C-KAR YEDEKLERİ</t>
  </si>
  <si>
    <t xml:space="preserve">    4-TİCARİ MALLARI</t>
  </si>
  <si>
    <t xml:space="preserve">    5-İŞ AVANSLARI</t>
  </si>
  <si>
    <t xml:space="preserve">  A-TİCARİ ALACAKLAR</t>
  </si>
  <si>
    <t xml:space="preserve">    5-VERİLEN DEP. VE TEMİNATLAR</t>
  </si>
  <si>
    <t xml:space="preserve">    2-YER ALTI VE YER ÜSTÜ DÜZENLERİ</t>
  </si>
  <si>
    <t xml:space="preserve">    5-TAŞITLAR</t>
  </si>
  <si>
    <t xml:space="preserve">    1-HAKLAR</t>
  </si>
  <si>
    <t xml:space="preserve">    7-HAKLAR BİRİKMİŞ AMORTİSMANLAR (-)</t>
  </si>
  <si>
    <t xml:space="preserve">  E-MADDİ OLMAYAR DURAN VARLIKLAR</t>
  </si>
  <si>
    <t xml:space="preserve">    3-SERMAYE DÜZELTMESİ OLUMLU FARKLARI</t>
  </si>
  <si>
    <t xml:space="preserve">  D-GEÇMİŞ YILLAR KARLARI </t>
  </si>
  <si>
    <t xml:space="preserve">    1-YASAL YEDEKLER</t>
  </si>
  <si>
    <t>S.S.TORMAK SANAYİ SİTESİ İŞLETME KOOPERATİFİ</t>
  </si>
  <si>
    <t xml:space="preserve">  A-MALİ BORÇLAR</t>
  </si>
  <si>
    <t xml:space="preserve">     9-DİĞER MALİ BORÇLAR</t>
  </si>
  <si>
    <t>31/12/2023 TARİHLİ  BİLANÇO TABLOSU</t>
  </si>
  <si>
    <r>
      <t xml:space="preserve">    </t>
    </r>
    <r>
      <rPr>
        <sz val="9"/>
        <rFont val="Arial"/>
        <family val="2"/>
      </rPr>
      <t>1-ORTAKLARDAN ALACAKLAR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</si>
</sst>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4" fontId="3" fillId="0" borderId="14" xfId="0" applyNumberFormat="1" applyFont="1" applyBorder="1" applyAlignment="1">
      <alignment horizontal="right"/>
    </xf>
    <xf numFmtId="4" fontId="21" fillId="0" borderId="13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4" fontId="2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21" fillId="0" borderId="10" xfId="0" applyFont="1" applyBorder="1" applyAlignment="1">
      <alignment/>
    </xf>
    <xf numFmtId="4" fontId="21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4" fontId="21" fillId="0" borderId="10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4">
      <selection activeCell="A3" sqref="A3:F38"/>
    </sheetView>
  </sheetViews>
  <sheetFormatPr defaultColWidth="9.140625" defaultRowHeight="12.75"/>
  <cols>
    <col min="1" max="1" width="49.28125" style="29" customWidth="1"/>
    <col min="2" max="2" width="0" style="10" hidden="1" customWidth="1"/>
    <col min="3" max="3" width="15.140625" style="30" customWidth="1"/>
    <col min="4" max="4" width="60.8515625" style="29" customWidth="1"/>
    <col min="5" max="5" width="0" style="10" hidden="1" customWidth="1"/>
    <col min="6" max="6" width="14.7109375" style="10" customWidth="1"/>
    <col min="7" max="7" width="9.140625" style="10" customWidth="1"/>
    <col min="8" max="8" width="9.140625" style="30" customWidth="1"/>
    <col min="9" max="16384" width="9.140625" style="10" customWidth="1"/>
  </cols>
  <sheetData>
    <row r="1" spans="1:15" ht="24.75" customHeight="1">
      <c r="A1" s="8" t="s">
        <v>65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ht="16.5" customHeight="1">
      <c r="A2" s="11" t="s">
        <v>68</v>
      </c>
      <c r="B2" s="11"/>
      <c r="C2" s="11"/>
      <c r="D2" s="11"/>
      <c r="E2" s="11"/>
      <c r="F2" s="11"/>
      <c r="G2" s="9"/>
      <c r="H2" s="9"/>
      <c r="I2" s="9"/>
      <c r="J2" s="9"/>
      <c r="K2" s="9"/>
      <c r="L2" s="9"/>
      <c r="M2" s="9"/>
      <c r="N2" s="9"/>
      <c r="O2" s="9"/>
    </row>
    <row r="3" spans="1:15" ht="18" customHeight="1">
      <c r="A3" s="12" t="s">
        <v>0</v>
      </c>
      <c r="B3" s="13">
        <v>0</v>
      </c>
      <c r="C3" s="14">
        <f>C4+C8+C13+C17+C20+C22</f>
        <v>1917304.2</v>
      </c>
      <c r="D3" s="15" t="s">
        <v>18</v>
      </c>
      <c r="E3" s="14">
        <v>0</v>
      </c>
      <c r="F3" s="14">
        <f>F4+F6+F9+F13+F15+F18</f>
        <v>896654.38</v>
      </c>
      <c r="H3" s="9"/>
      <c r="I3" s="9"/>
      <c r="J3" s="9"/>
      <c r="K3" s="9"/>
      <c r="L3" s="9"/>
      <c r="M3" s="9"/>
      <c r="N3" s="9"/>
      <c r="O3" s="9"/>
    </row>
    <row r="4" spans="1:15" ht="15.75" customHeight="1">
      <c r="A4" s="16" t="s">
        <v>1</v>
      </c>
      <c r="B4" s="17">
        <v>0</v>
      </c>
      <c r="C4" s="18">
        <f>C5+C6+C7</f>
        <v>727259.32</v>
      </c>
      <c r="D4" s="15" t="s">
        <v>66</v>
      </c>
      <c r="E4" s="14"/>
      <c r="F4" s="14">
        <f>F5</f>
        <v>31725.68</v>
      </c>
      <c r="H4" s="9"/>
      <c r="I4" s="9"/>
      <c r="J4" s="9"/>
      <c r="K4" s="9"/>
      <c r="L4" s="9"/>
      <c r="M4" s="9"/>
      <c r="N4" s="9"/>
      <c r="O4" s="9"/>
    </row>
    <row r="5" spans="1:15" ht="15.75" customHeight="1">
      <c r="A5" s="19" t="s">
        <v>2</v>
      </c>
      <c r="B5" s="7">
        <v>0</v>
      </c>
      <c r="C5" s="20">
        <v>2393.23</v>
      </c>
      <c r="D5" s="21" t="s">
        <v>67</v>
      </c>
      <c r="E5" s="14"/>
      <c r="F5" s="14">
        <v>31725.68</v>
      </c>
      <c r="H5" s="9"/>
      <c r="I5" s="9"/>
      <c r="J5" s="9"/>
      <c r="K5" s="9"/>
      <c r="L5" s="9"/>
      <c r="M5" s="9"/>
      <c r="N5" s="9"/>
      <c r="O5" s="9"/>
    </row>
    <row r="6" spans="1:15" ht="15.75" customHeight="1">
      <c r="A6" s="19" t="s">
        <v>3</v>
      </c>
      <c r="B6" s="7">
        <v>0</v>
      </c>
      <c r="C6" s="20">
        <v>724866.09</v>
      </c>
      <c r="D6" s="22" t="s">
        <v>19</v>
      </c>
      <c r="E6" s="23">
        <v>0</v>
      </c>
      <c r="F6" s="18">
        <f>F7+F8</f>
        <v>367971.74</v>
      </c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19" t="s">
        <v>41</v>
      </c>
      <c r="B7" s="7"/>
      <c r="C7" s="20">
        <v>0</v>
      </c>
      <c r="D7" s="24" t="s">
        <v>20</v>
      </c>
      <c r="E7" s="20">
        <v>0</v>
      </c>
      <c r="F7" s="20">
        <v>162247.65</v>
      </c>
      <c r="H7" s="9"/>
      <c r="I7" s="9"/>
      <c r="J7" s="9"/>
      <c r="K7" s="9"/>
      <c r="L7" s="9"/>
      <c r="M7" s="9"/>
      <c r="N7" s="9"/>
      <c r="O7" s="9"/>
    </row>
    <row r="8" spans="1:15" ht="15.75" customHeight="1">
      <c r="A8" s="25" t="s">
        <v>4</v>
      </c>
      <c r="B8" s="7">
        <v>0</v>
      </c>
      <c r="C8" s="26">
        <f>C9+C10+C11+C12</f>
        <v>218085.64</v>
      </c>
      <c r="D8" s="24" t="s">
        <v>49</v>
      </c>
      <c r="E8" s="20"/>
      <c r="F8" s="20">
        <v>205724.09</v>
      </c>
      <c r="H8" s="9"/>
      <c r="I8" s="9"/>
      <c r="J8" s="9"/>
      <c r="K8" s="9"/>
      <c r="L8" s="9"/>
      <c r="M8" s="9"/>
      <c r="N8" s="9"/>
      <c r="O8" s="9"/>
    </row>
    <row r="9" spans="1:15" ht="15.75" customHeight="1">
      <c r="A9" s="27" t="s">
        <v>5</v>
      </c>
      <c r="B9" s="7">
        <v>0</v>
      </c>
      <c r="C9" s="20">
        <v>218085.64</v>
      </c>
      <c r="D9" s="28" t="s">
        <v>21</v>
      </c>
      <c r="E9" s="26">
        <v>0</v>
      </c>
      <c r="F9" s="26">
        <f>F10+F11+F12</f>
        <v>91429.68</v>
      </c>
      <c r="H9" s="9"/>
      <c r="I9" s="9"/>
      <c r="J9" s="9"/>
      <c r="K9" s="9"/>
      <c r="L9" s="9"/>
      <c r="M9" s="9"/>
      <c r="N9" s="9"/>
      <c r="O9" s="9"/>
    </row>
    <row r="10" spans="1:15" ht="15.75" customHeight="1">
      <c r="A10" s="27" t="s">
        <v>6</v>
      </c>
      <c r="B10" s="7">
        <v>0</v>
      </c>
      <c r="C10" s="20">
        <v>0</v>
      </c>
      <c r="D10" s="29" t="s">
        <v>32</v>
      </c>
      <c r="E10" s="20">
        <v>0</v>
      </c>
      <c r="F10" s="20">
        <v>2151.87</v>
      </c>
      <c r="H10" s="9"/>
      <c r="I10" s="9"/>
      <c r="J10" s="9"/>
      <c r="K10" s="9"/>
      <c r="L10" s="9"/>
      <c r="M10" s="9"/>
      <c r="N10" s="9"/>
      <c r="O10" s="9"/>
    </row>
    <row r="11" spans="1:6" ht="15.75" customHeight="1">
      <c r="A11" s="27" t="s">
        <v>42</v>
      </c>
      <c r="B11" s="7"/>
      <c r="C11" s="20">
        <v>490402.27</v>
      </c>
      <c r="D11" s="24" t="s">
        <v>22</v>
      </c>
      <c r="E11" s="20"/>
      <c r="F11" s="20">
        <v>87500</v>
      </c>
    </row>
    <row r="12" spans="1:6" ht="15.75" customHeight="1">
      <c r="A12" s="27" t="s">
        <v>43</v>
      </c>
      <c r="B12" s="7"/>
      <c r="C12" s="20">
        <v>-490402.27</v>
      </c>
      <c r="D12" s="24" t="s">
        <v>23</v>
      </c>
      <c r="E12" s="20">
        <v>0</v>
      </c>
      <c r="F12" s="20">
        <v>1777.81</v>
      </c>
    </row>
    <row r="13" spans="1:6" ht="15.75" customHeight="1">
      <c r="A13" s="25" t="s">
        <v>7</v>
      </c>
      <c r="B13" s="7">
        <v>0</v>
      </c>
      <c r="C13" s="26">
        <f>C15+C16+C14</f>
        <v>48245.46</v>
      </c>
      <c r="D13" s="28" t="s">
        <v>24</v>
      </c>
      <c r="E13" s="26">
        <v>0</v>
      </c>
      <c r="F13" s="26">
        <f>F14</f>
        <v>71023.36</v>
      </c>
    </row>
    <row r="14" spans="1:6" ht="15.75" customHeight="1">
      <c r="A14" s="25" t="s">
        <v>69</v>
      </c>
      <c r="B14" s="7"/>
      <c r="C14" s="20">
        <v>0</v>
      </c>
      <c r="D14" s="24" t="s">
        <v>25</v>
      </c>
      <c r="E14" s="20">
        <v>0</v>
      </c>
      <c r="F14" s="20">
        <v>71023.36</v>
      </c>
    </row>
    <row r="15" spans="1:6" ht="15.75" customHeight="1">
      <c r="A15" s="27" t="s">
        <v>8</v>
      </c>
      <c r="B15" s="7">
        <v>0</v>
      </c>
      <c r="C15" s="20">
        <v>47000</v>
      </c>
      <c r="D15" s="28" t="s">
        <v>26</v>
      </c>
      <c r="E15" s="26">
        <v>0</v>
      </c>
      <c r="F15" s="26">
        <f>F16+F17</f>
        <v>334503.92000000004</v>
      </c>
    </row>
    <row r="16" spans="1:6" ht="15.75" customHeight="1">
      <c r="A16" s="27" t="s">
        <v>9</v>
      </c>
      <c r="B16" s="7">
        <v>0</v>
      </c>
      <c r="C16" s="20">
        <v>1245.46</v>
      </c>
      <c r="D16" s="24" t="s">
        <v>27</v>
      </c>
      <c r="E16" s="20">
        <v>0</v>
      </c>
      <c r="F16" s="20">
        <v>232938.54</v>
      </c>
    </row>
    <row r="17" spans="1:6" ht="15.75" customHeight="1">
      <c r="A17" s="25" t="s">
        <v>44</v>
      </c>
      <c r="B17" s="7"/>
      <c r="C17" s="26">
        <f>C18+C19</f>
        <v>12114.36</v>
      </c>
      <c r="D17" s="24" t="s">
        <v>28</v>
      </c>
      <c r="E17" s="20"/>
      <c r="F17" s="20">
        <v>101565.38</v>
      </c>
    </row>
    <row r="18" spans="1:6" ht="15.75" customHeight="1">
      <c r="A18" s="19" t="s">
        <v>53</v>
      </c>
      <c r="B18" s="7"/>
      <c r="C18" s="20">
        <v>405</v>
      </c>
      <c r="D18" s="28" t="s">
        <v>29</v>
      </c>
      <c r="E18" s="26">
        <v>0</v>
      </c>
      <c r="F18" s="26">
        <f>F19-F20</f>
        <v>0</v>
      </c>
    </row>
    <row r="19" spans="1:6" ht="15.75" customHeight="1">
      <c r="A19" s="19" t="s">
        <v>45</v>
      </c>
      <c r="B19" s="7"/>
      <c r="C19" s="20">
        <v>11709.36</v>
      </c>
      <c r="D19" s="24" t="s">
        <v>30</v>
      </c>
      <c r="E19" s="20">
        <v>0</v>
      </c>
      <c r="F19" s="20">
        <v>81054.08</v>
      </c>
    </row>
    <row r="20" spans="1:6" ht="15.75" customHeight="1">
      <c r="A20" s="25" t="s">
        <v>10</v>
      </c>
      <c r="B20" s="7">
        <v>0</v>
      </c>
      <c r="C20" s="26">
        <f>C21</f>
        <v>7851.76</v>
      </c>
      <c r="D20" s="24" t="s">
        <v>31</v>
      </c>
      <c r="E20" s="20">
        <v>0</v>
      </c>
      <c r="F20" s="20">
        <v>81054.08</v>
      </c>
    </row>
    <row r="21" spans="1:6" ht="15.75" customHeight="1">
      <c r="A21" s="27" t="s">
        <v>11</v>
      </c>
      <c r="B21" s="7">
        <v>0</v>
      </c>
      <c r="C21" s="20">
        <v>7851.76</v>
      </c>
      <c r="D21" s="28" t="s">
        <v>33</v>
      </c>
      <c r="E21" s="26">
        <v>0</v>
      </c>
      <c r="F21" s="26">
        <f>F22+F25+F27+F29+F31</f>
        <v>6254756.25</v>
      </c>
    </row>
    <row r="22" spans="1:6" ht="15.75" customHeight="1">
      <c r="A22" s="25" t="s">
        <v>12</v>
      </c>
      <c r="B22" s="7">
        <v>0</v>
      </c>
      <c r="C22" s="26">
        <f>C23+C24</f>
        <v>903747.66</v>
      </c>
      <c r="D22" s="28" t="s">
        <v>34</v>
      </c>
      <c r="E22" s="26">
        <v>0</v>
      </c>
      <c r="F22" s="26">
        <f>F23+F24</f>
        <v>26714.7</v>
      </c>
    </row>
    <row r="23" spans="1:6" ht="15.75" customHeight="1">
      <c r="A23" s="27" t="s">
        <v>13</v>
      </c>
      <c r="B23" s="7">
        <v>0</v>
      </c>
      <c r="C23" s="20">
        <v>903247.66</v>
      </c>
      <c r="D23" s="24" t="s">
        <v>35</v>
      </c>
      <c r="E23" s="20">
        <v>0</v>
      </c>
      <c r="F23" s="20">
        <v>24700</v>
      </c>
    </row>
    <row r="24" spans="1:6" ht="15.75" customHeight="1">
      <c r="A24" s="27" t="s">
        <v>54</v>
      </c>
      <c r="B24" s="7"/>
      <c r="C24" s="20">
        <v>500</v>
      </c>
      <c r="D24" s="24" t="s">
        <v>62</v>
      </c>
      <c r="E24" s="20"/>
      <c r="F24" s="20">
        <v>2014.7</v>
      </c>
    </row>
    <row r="25" spans="1:6" ht="15.75" customHeight="1">
      <c r="A25" s="25" t="s">
        <v>14</v>
      </c>
      <c r="B25" s="7">
        <v>0</v>
      </c>
      <c r="C25" s="26">
        <f>C26+C28+C35</f>
        <v>5234106.430000001</v>
      </c>
      <c r="D25" s="28" t="s">
        <v>50</v>
      </c>
      <c r="E25" s="26"/>
      <c r="F25" s="26">
        <f>F26</f>
        <v>3273664.08</v>
      </c>
    </row>
    <row r="26" spans="1:6" ht="15.75" customHeight="1">
      <c r="A26" s="31" t="s">
        <v>55</v>
      </c>
      <c r="B26" s="25" t="s">
        <v>15</v>
      </c>
      <c r="C26" s="32">
        <f>C27</f>
        <v>65904.88</v>
      </c>
      <c r="D26" s="24" t="s">
        <v>51</v>
      </c>
      <c r="E26" s="20"/>
      <c r="F26" s="20">
        <v>3273664.08</v>
      </c>
    </row>
    <row r="27" spans="1:6" ht="15.75" customHeight="1">
      <c r="A27" s="33" t="s">
        <v>56</v>
      </c>
      <c r="B27" s="19" t="s">
        <v>46</v>
      </c>
      <c r="C27" s="7">
        <v>65904.88</v>
      </c>
      <c r="D27" s="28" t="s">
        <v>52</v>
      </c>
      <c r="E27" s="20"/>
      <c r="F27" s="26">
        <f>F28</f>
        <v>288186.68</v>
      </c>
    </row>
    <row r="28" spans="1:9" ht="15.75" customHeight="1">
      <c r="A28" s="31" t="s">
        <v>15</v>
      </c>
      <c r="B28" s="34"/>
      <c r="C28" s="26">
        <f>C29+C30+C31+C32+C33-C34</f>
        <v>5168196.390000001</v>
      </c>
      <c r="D28" s="24" t="s">
        <v>64</v>
      </c>
      <c r="E28" s="20">
        <v>0</v>
      </c>
      <c r="F28" s="20">
        <v>288186.68</v>
      </c>
      <c r="H28" s="10"/>
      <c r="I28" s="30"/>
    </row>
    <row r="29" spans="1:9" ht="15.75" customHeight="1">
      <c r="A29" s="33" t="s">
        <v>57</v>
      </c>
      <c r="B29" s="34"/>
      <c r="C29" s="20">
        <v>267126.16</v>
      </c>
      <c r="D29" s="28" t="s">
        <v>63</v>
      </c>
      <c r="E29" s="26">
        <v>0</v>
      </c>
      <c r="F29" s="26">
        <f>F30</f>
        <v>2459432.29</v>
      </c>
      <c r="H29" s="10"/>
      <c r="I29" s="30"/>
    </row>
    <row r="30" spans="1:6" ht="15.75" customHeight="1">
      <c r="A30" s="19" t="s">
        <v>47</v>
      </c>
      <c r="B30" s="7"/>
      <c r="C30" s="20">
        <v>5937467.44</v>
      </c>
      <c r="D30" s="24" t="s">
        <v>36</v>
      </c>
      <c r="E30" s="20">
        <v>0</v>
      </c>
      <c r="F30" s="20">
        <v>2459432.29</v>
      </c>
    </row>
    <row r="31" spans="1:6" ht="15.75" customHeight="1">
      <c r="A31" s="19" t="s">
        <v>48</v>
      </c>
      <c r="B31" s="7"/>
      <c r="C31" s="20">
        <v>457937.66</v>
      </c>
      <c r="D31" s="28" t="s">
        <v>37</v>
      </c>
      <c r="E31" s="26">
        <v>0</v>
      </c>
      <c r="F31" s="26">
        <f>F32</f>
        <v>206758.5</v>
      </c>
    </row>
    <row r="32" spans="1:6" ht="15.75" customHeight="1">
      <c r="A32" s="19" t="s">
        <v>58</v>
      </c>
      <c r="B32" s="7"/>
      <c r="C32" s="20">
        <v>27346</v>
      </c>
      <c r="D32" s="24" t="s">
        <v>38</v>
      </c>
      <c r="E32" s="20">
        <v>0</v>
      </c>
      <c r="F32" s="20">
        <v>206758.5</v>
      </c>
    </row>
    <row r="33" spans="1:6" ht="15.75" customHeight="1">
      <c r="A33" s="27" t="s">
        <v>16</v>
      </c>
      <c r="B33" s="7">
        <v>0</v>
      </c>
      <c r="C33" s="20">
        <v>637114.98</v>
      </c>
      <c r="D33" s="24"/>
      <c r="E33" s="20"/>
      <c r="F33" s="20"/>
    </row>
    <row r="34" spans="1:6" ht="15.75" customHeight="1">
      <c r="A34" s="27" t="s">
        <v>17</v>
      </c>
      <c r="B34" s="7">
        <v>0</v>
      </c>
      <c r="C34" s="20">
        <v>2158795.85</v>
      </c>
      <c r="D34" s="24"/>
      <c r="E34" s="20"/>
      <c r="F34" s="20"/>
    </row>
    <row r="35" spans="1:6" ht="15.75" customHeight="1">
      <c r="A35" s="16" t="s">
        <v>61</v>
      </c>
      <c r="B35" s="32"/>
      <c r="C35" s="26">
        <f>C36-C37</f>
        <v>5.1599999999998545</v>
      </c>
      <c r="D35" s="24"/>
      <c r="E35" s="20"/>
      <c r="F35" s="20"/>
    </row>
    <row r="36" spans="1:6" ht="15.75" customHeight="1">
      <c r="A36" s="27" t="s">
        <v>59</v>
      </c>
      <c r="B36" s="7"/>
      <c r="C36" s="20">
        <v>13793.98</v>
      </c>
      <c r="D36" s="28"/>
      <c r="E36" s="26"/>
      <c r="F36" s="26"/>
    </row>
    <row r="37" spans="1:6" ht="15.75" customHeight="1">
      <c r="A37" s="27" t="s">
        <v>60</v>
      </c>
      <c r="B37" s="7"/>
      <c r="C37" s="20">
        <v>13788.82</v>
      </c>
      <c r="F37" s="33"/>
    </row>
    <row r="38" spans="1:6" ht="15.75" customHeight="1">
      <c r="A38" s="35" t="s">
        <v>39</v>
      </c>
      <c r="B38" s="31">
        <v>0</v>
      </c>
      <c r="C38" s="36">
        <f>C3+C25</f>
        <v>7151410.630000001</v>
      </c>
      <c r="D38" s="25" t="s">
        <v>40</v>
      </c>
      <c r="E38" s="32">
        <v>0</v>
      </c>
      <c r="F38" s="26">
        <f>F3+F21</f>
        <v>7151410.63</v>
      </c>
    </row>
    <row r="39" ht="15.75" customHeight="1"/>
    <row r="40" ht="15.75" customHeight="1"/>
    <row r="41" ht="15.75" customHeight="1"/>
    <row r="42" ht="15.75" customHeight="1"/>
    <row r="43" ht="19.5" customHeight="1"/>
  </sheetData>
  <sheetProtection/>
  <mergeCells count="2">
    <mergeCell ref="A1:F1"/>
    <mergeCell ref="A2:F2"/>
  </mergeCells>
  <printOptions/>
  <pageMargins left="0.2362204724409449" right="0.2362204724409449" top="0.15748031496062992" bottom="0.15748031496062992" header="0.31496062992125984" footer="0.8267716535433072"/>
  <pageSetup horizontalDpi="600" verticalDpi="600" orientation="landscape" paperSize="9" scale="70" r:id="rId1"/>
  <ignoredErrors>
    <ignoredError sqref="C8 F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104.7109375" style="0" customWidth="1"/>
    <col min="2" max="5" width="17.7109375" style="0" customWidth="1"/>
  </cols>
  <sheetData>
    <row r="1" spans="1:5" ht="12.75" hidden="1">
      <c r="A1" s="5"/>
      <c r="B1" s="5"/>
      <c r="C1" s="5"/>
      <c r="D1" s="5"/>
      <c r="E1" s="6"/>
    </row>
    <row r="2" spans="1:5" ht="12.75">
      <c r="A2" s="4"/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4" ht="12.75">
      <c r="A6" s="4"/>
      <c r="B6" s="4"/>
      <c r="C6" s="4"/>
      <c r="D6" s="4"/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6" ht="12.75">
      <c r="A96" s="1"/>
    </row>
    <row r="97" ht="12.75">
      <c r="A97" s="1"/>
    </row>
    <row r="98" ht="12.75">
      <c r="A98" s="1"/>
    </row>
    <row r="109" ht="12.75">
      <c r="A109" s="1"/>
    </row>
    <row r="110" ht="12.75">
      <c r="A110" s="1"/>
    </row>
    <row r="114" ht="12.75">
      <c r="A114" s="1"/>
    </row>
    <row r="115" ht="12.75">
      <c r="A115" s="1"/>
    </row>
    <row r="119" ht="15">
      <c r="A119" s="2"/>
    </row>
    <row r="120" ht="12.75">
      <c r="C120" s="3"/>
    </row>
    <row r="121" ht="12.75">
      <c r="C121" s="3"/>
    </row>
  </sheetData>
  <sheetProtection/>
  <printOptions/>
  <pageMargins left="0.16" right="0.14" top="0.34" bottom="0.45" header="0.18" footer="0.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2024-02-01T08:52:55Z</cp:lastPrinted>
  <dcterms:created xsi:type="dcterms:W3CDTF">1996-10-14T23:33:28Z</dcterms:created>
  <dcterms:modified xsi:type="dcterms:W3CDTF">2024-02-01T08:53:04Z</dcterms:modified>
  <cp:category/>
  <cp:version/>
  <cp:contentType/>
  <cp:contentStatus/>
</cp:coreProperties>
</file>